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" activeTab="0"/>
  </bookViews>
  <sheets>
    <sheet name="Question" sheetId="1" r:id="rId1"/>
    <sheet name="Solution-(1)" sheetId="2" r:id="rId2"/>
    <sheet name="Solution-(2)&amp;(3)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<sst xmlns="http://schemas.openxmlformats.org/spreadsheetml/2006/main" count="84" uniqueCount="47">
  <si>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Stock, 1 Jan 2001</t>
  </si>
  <si>
    <t>Stock, 31 Dec 2001</t>
  </si>
  <si>
    <t>Cash at bank</t>
  </si>
  <si>
    <t>Cash in hand</t>
  </si>
  <si>
    <t>The following balances were extracted from Richard Tan's books on 31 December 2001.</t>
  </si>
  <si>
    <t>S$</t>
  </si>
  <si>
    <t>Trade Debtors</t>
  </si>
  <si>
    <t>Trade Creditors</t>
  </si>
  <si>
    <t>Capital</t>
  </si>
  <si>
    <t>Drawings</t>
  </si>
  <si>
    <t>Loan from bank (5 years)</t>
  </si>
  <si>
    <t>Workers' salaries</t>
  </si>
  <si>
    <t>Water and Light</t>
  </si>
  <si>
    <t>Rent</t>
  </si>
  <si>
    <t>Sales</t>
  </si>
  <si>
    <t>Purchases</t>
  </si>
  <si>
    <t>Purchases returns</t>
  </si>
  <si>
    <t>Richard Tan</t>
  </si>
  <si>
    <t>Trial Balance for the year ended 31 December 2001</t>
  </si>
  <si>
    <t>DR</t>
  </si>
  <si>
    <t>CR</t>
  </si>
  <si>
    <t>* Excludes Closing Stock, 31 December 2001</t>
  </si>
  <si>
    <t>Trading and Profit and Loss Account for the year ended 31 December 2001</t>
  </si>
  <si>
    <t>Opening Stock</t>
  </si>
  <si>
    <t>Less: Purchases Returns</t>
  </si>
  <si>
    <t>Cost of goods available for sale</t>
  </si>
  <si>
    <t>Less: Closing Stock</t>
  </si>
  <si>
    <t>Cost of goods sold</t>
  </si>
  <si>
    <t>Gross Profit c/d</t>
  </si>
  <si>
    <t>Gross Profit b/d</t>
  </si>
  <si>
    <t>Net Profit c/d</t>
  </si>
  <si>
    <t>Balance Sheet as at 31 December 2001</t>
  </si>
  <si>
    <t>Owner's Equity</t>
  </si>
  <si>
    <t>Add: Net Profit</t>
  </si>
  <si>
    <t>Net Profit b/d</t>
  </si>
  <si>
    <t>Less: Drawings</t>
  </si>
  <si>
    <t>Long Term Liabilities</t>
  </si>
  <si>
    <t>Current Liabilities</t>
  </si>
  <si>
    <t>Current Assets</t>
  </si>
  <si>
    <t>Closing Stock</t>
  </si>
  <si>
    <t>PRINCIPLES OF ACCOUNTS</t>
  </si>
  <si>
    <t>Alan Goh Jiang Wee</t>
  </si>
  <si>
    <t>Using the above accounting information, prepare:</t>
  </si>
  <si>
    <t>(1) Trial Balance for the year ended 31 December 2001</t>
  </si>
  <si>
    <t>(2) Trading and Profit and Loss Account for the year ended 31 December 2001</t>
  </si>
  <si>
    <t>(3) Balance Sheet as at 31 December 2001</t>
  </si>
  <si>
    <t>Revision Exercise - Elementary (2002)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</si>
</sst>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u val="single"/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5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'Solution-(1)'!A1" /><Relationship Id="rId4" Type="http://schemas.openxmlformats.org/officeDocument/2006/relationships/hyperlink" Target="#'Solution-(1)'!A1" /><Relationship Id="rId5" Type="http://schemas.openxmlformats.org/officeDocument/2006/relationships/image" Target="../media/image4.png" /><Relationship Id="rId6" Type="http://schemas.openxmlformats.org/officeDocument/2006/relationships/hyperlink" Target="#'Solution-(2)&amp;(3)'!A1" /><Relationship Id="rId7" Type="http://schemas.openxmlformats.org/officeDocument/2006/relationships/hyperlink" Target="#'Solution-(2)&amp;(3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Question!A1" /><Relationship Id="rId3" Type="http://schemas.openxmlformats.org/officeDocument/2006/relationships/hyperlink" Target="#Ques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Question!A1" /><Relationship Id="rId3" Type="http://schemas.openxmlformats.org/officeDocument/2006/relationships/hyperlink" Target="#Ques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38100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5</xdr:row>
      <xdr:rowOff>123825</xdr:rowOff>
    </xdr:from>
    <xdr:to>
      <xdr:col>5</xdr:col>
      <xdr:colOff>466725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200025" y="933450"/>
          <a:ext cx="33909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Topics revised: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(a) Trial Balance
(b) Trading and Profit and Loss Account
(c) Balance Sheet</a:t>
          </a:r>
        </a:p>
      </xdr:txBody>
    </xdr:sp>
    <xdr:clientData/>
  </xdr:twoCellAnchor>
  <xdr:twoCellAnchor>
    <xdr:from>
      <xdr:col>5</xdr:col>
      <xdr:colOff>9525</xdr:colOff>
      <xdr:row>13</xdr:row>
      <xdr:rowOff>152400</xdr:rowOff>
    </xdr:from>
    <xdr:to>
      <xdr:col>9</xdr:col>
      <xdr:colOff>561975</xdr:colOff>
      <xdr:row>20</xdr:row>
      <xdr:rowOff>47625</xdr:rowOff>
    </xdr:to>
    <xdr:grpSp>
      <xdr:nvGrpSpPr>
        <xdr:cNvPr id="3" name="Group 9"/>
        <xdr:cNvGrpSpPr>
          <a:grpSpLocks/>
        </xdr:cNvGrpSpPr>
      </xdr:nvGrpSpPr>
      <xdr:grpSpPr>
        <a:xfrm>
          <a:off x="3133725" y="2257425"/>
          <a:ext cx="2990850" cy="1028700"/>
          <a:chOff x="329" y="237"/>
          <a:chExt cx="314" cy="108"/>
        </a:xfrm>
        <a:solidFill>
          <a:srgbClr val="FFFFFF"/>
        </a:solidFill>
      </xdr:grpSpPr>
      <xdr:pic>
        <xdr:nvPicPr>
          <xdr:cNvPr id="4" name="Picture 4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3" y="237"/>
            <a:ext cx="84" cy="8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5"/>
          <xdr:cNvSpPr txBox="1">
            <a:spLocks noChangeArrowheads="1"/>
          </xdr:cNvSpPr>
        </xdr:nvSpPr>
        <xdr:spPr>
          <a:xfrm>
            <a:off x="329" y="324"/>
            <a:ext cx="3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Click me to see how to prepare (1) Trial Balance</a:t>
            </a:r>
          </a:p>
        </xdr:txBody>
      </xdr:sp>
    </xdr:grpSp>
    <xdr:clientData/>
  </xdr:twoCellAnchor>
  <xdr:twoCellAnchor>
    <xdr:from>
      <xdr:col>5</xdr:col>
      <xdr:colOff>19050</xdr:colOff>
      <xdr:row>21</xdr:row>
      <xdr:rowOff>28575</xdr:rowOff>
    </xdr:from>
    <xdr:to>
      <xdr:col>10</xdr:col>
      <xdr:colOff>533400</xdr:colOff>
      <xdr:row>27</xdr:row>
      <xdr:rowOff>57150</xdr:rowOff>
    </xdr:to>
    <xdr:grpSp>
      <xdr:nvGrpSpPr>
        <xdr:cNvPr id="6" name="Group 10"/>
        <xdr:cNvGrpSpPr>
          <a:grpSpLocks/>
        </xdr:cNvGrpSpPr>
      </xdr:nvGrpSpPr>
      <xdr:grpSpPr>
        <a:xfrm>
          <a:off x="3143250" y="3429000"/>
          <a:ext cx="3562350" cy="1000125"/>
          <a:chOff x="331" y="362"/>
          <a:chExt cx="374" cy="105"/>
        </a:xfrm>
        <a:solidFill>
          <a:srgbClr val="FFFFFF"/>
        </a:solidFill>
      </xdr:grpSpPr>
      <xdr:pic>
        <xdr:nvPicPr>
          <xdr:cNvPr id="7" name="Picture 7">
            <a:hlinkClick r:id="rId7"/>
          </xdr:cNvPr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7" y="362"/>
            <a:ext cx="56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31" y="429"/>
            <a:ext cx="374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Click me to see how to prepare (2) Trading &amp; Profit &amp; Loss
Account, and (3) Balance Sheet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</xdr:rowOff>
    </xdr:from>
    <xdr:to>
      <xdr:col>1</xdr:col>
      <xdr:colOff>590550</xdr:colOff>
      <xdr:row>28</xdr:row>
      <xdr:rowOff>38100</xdr:rowOff>
    </xdr:to>
    <xdr:grpSp>
      <xdr:nvGrpSpPr>
        <xdr:cNvPr id="1" name="Group 3"/>
        <xdr:cNvGrpSpPr>
          <a:grpSpLocks/>
        </xdr:cNvGrpSpPr>
      </xdr:nvGrpSpPr>
      <xdr:grpSpPr>
        <a:xfrm>
          <a:off x="76200" y="3752850"/>
          <a:ext cx="2209800" cy="838200"/>
          <a:chOff x="8" y="394"/>
          <a:chExt cx="232" cy="88"/>
        </a:xfrm>
        <a:solidFill>
          <a:srgbClr val="FFFFFF"/>
        </a:solidFill>
      </xdr:grpSpPr>
      <xdr:pic>
        <xdr:nvPicPr>
          <xdr:cNvPr id="2" name="Picture 1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394"/>
            <a:ext cx="110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8" y="461"/>
            <a:ext cx="23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Click "Back" to go back to Question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</xdr:row>
      <xdr:rowOff>38100</xdr:rowOff>
    </xdr:from>
    <xdr:to>
      <xdr:col>8</xdr:col>
      <xdr:colOff>561975</xdr:colOff>
      <xdr:row>7</xdr:row>
      <xdr:rowOff>152400</xdr:rowOff>
    </xdr:to>
    <xdr:grpSp>
      <xdr:nvGrpSpPr>
        <xdr:cNvPr id="1" name="Group 3"/>
        <xdr:cNvGrpSpPr>
          <a:grpSpLocks/>
        </xdr:cNvGrpSpPr>
      </xdr:nvGrpSpPr>
      <xdr:grpSpPr>
        <a:xfrm>
          <a:off x="6048375" y="847725"/>
          <a:ext cx="1733550" cy="438150"/>
          <a:chOff x="646" y="90"/>
          <a:chExt cx="182" cy="46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646" y="90"/>
            <a:ext cx="72" cy="46"/>
          </a:xfrm>
          <a:prstGeom prst="leftArrow">
            <a:avLst/>
          </a:prstGeom>
          <a:solidFill>
            <a:srgbClr val="FF99CC"/>
          </a:solidFill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726" y="100"/>
            <a:ext cx="10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Trading Account</a:t>
            </a:r>
          </a:p>
        </xdr:txBody>
      </xdr:sp>
    </xdr:grpSp>
    <xdr:clientData/>
  </xdr:twoCellAnchor>
  <xdr:twoCellAnchor>
    <xdr:from>
      <xdr:col>6</xdr:col>
      <xdr:colOff>28575</xdr:colOff>
      <xdr:row>12</xdr:row>
      <xdr:rowOff>123825</xdr:rowOff>
    </xdr:from>
    <xdr:to>
      <xdr:col>9</xdr:col>
      <xdr:colOff>247650</xdr:colOff>
      <xdr:row>15</xdr:row>
      <xdr:rowOff>76200</xdr:rowOff>
    </xdr:to>
    <xdr:grpSp>
      <xdr:nvGrpSpPr>
        <xdr:cNvPr id="4" name="Group 7"/>
        <xdr:cNvGrpSpPr>
          <a:grpSpLocks/>
        </xdr:cNvGrpSpPr>
      </xdr:nvGrpSpPr>
      <xdr:grpSpPr>
        <a:xfrm>
          <a:off x="6029325" y="2085975"/>
          <a:ext cx="2047875" cy="438150"/>
          <a:chOff x="639" y="218"/>
          <a:chExt cx="215" cy="46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39" y="218"/>
            <a:ext cx="72" cy="46"/>
          </a:xfrm>
          <a:prstGeom prst="leftArrow">
            <a:avLst/>
          </a:prstGeom>
          <a:solidFill>
            <a:srgbClr val="FFCC99"/>
          </a:solidFill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19" y="228"/>
            <a:ext cx="13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Profit &amp; Loss Account</a:t>
            </a:r>
          </a:p>
        </xdr:txBody>
      </xdr:sp>
    </xdr:grpSp>
    <xdr:clientData/>
  </xdr:twoCellAnchor>
  <xdr:twoCellAnchor>
    <xdr:from>
      <xdr:col>6</xdr:col>
      <xdr:colOff>38100</xdr:colOff>
      <xdr:row>27</xdr:row>
      <xdr:rowOff>57150</xdr:rowOff>
    </xdr:from>
    <xdr:to>
      <xdr:col>8</xdr:col>
      <xdr:colOff>466725</xdr:colOff>
      <xdr:row>30</xdr:row>
      <xdr:rowOff>9525</xdr:rowOff>
    </xdr:to>
    <xdr:grpSp>
      <xdr:nvGrpSpPr>
        <xdr:cNvPr id="7" name="Group 11"/>
        <xdr:cNvGrpSpPr>
          <a:grpSpLocks/>
        </xdr:cNvGrpSpPr>
      </xdr:nvGrpSpPr>
      <xdr:grpSpPr>
        <a:xfrm>
          <a:off x="6038850" y="4467225"/>
          <a:ext cx="1647825" cy="438150"/>
          <a:chOff x="646" y="470"/>
          <a:chExt cx="173" cy="46"/>
        </a:xfrm>
        <a:solidFill>
          <a:srgbClr val="FFFFFF"/>
        </a:solidFill>
      </xdr:grpSpPr>
      <xdr:sp>
        <xdr:nvSpPr>
          <xdr:cNvPr id="8" name="AutoShape 9"/>
          <xdr:cNvSpPr>
            <a:spLocks/>
          </xdr:cNvSpPr>
        </xdr:nvSpPr>
        <xdr:spPr>
          <a:xfrm>
            <a:off x="646" y="470"/>
            <a:ext cx="72" cy="46"/>
          </a:xfrm>
          <a:prstGeom prst="leftArrow">
            <a:avLst/>
          </a:prstGeom>
          <a:solidFill>
            <a:srgbClr val="99CCFF"/>
          </a:solidFill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726" y="480"/>
            <a:ext cx="9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Balance Sheet</a:t>
            </a:r>
          </a:p>
        </xdr:txBody>
      </xdr:sp>
    </xdr:grpSp>
    <xdr:clientData/>
  </xdr:twoCellAnchor>
  <xdr:twoCellAnchor>
    <xdr:from>
      <xdr:col>6</xdr:col>
      <xdr:colOff>85725</xdr:colOff>
      <xdr:row>32</xdr:row>
      <xdr:rowOff>9525</xdr:rowOff>
    </xdr:from>
    <xdr:to>
      <xdr:col>9</xdr:col>
      <xdr:colOff>466725</xdr:colOff>
      <xdr:row>37</xdr:row>
      <xdr:rowOff>28575</xdr:rowOff>
    </xdr:to>
    <xdr:grpSp>
      <xdr:nvGrpSpPr>
        <xdr:cNvPr id="10" name="Group 12"/>
        <xdr:cNvGrpSpPr>
          <a:grpSpLocks/>
        </xdr:cNvGrpSpPr>
      </xdr:nvGrpSpPr>
      <xdr:grpSpPr>
        <a:xfrm>
          <a:off x="6086475" y="5229225"/>
          <a:ext cx="2209800" cy="838200"/>
          <a:chOff x="8" y="394"/>
          <a:chExt cx="232" cy="88"/>
        </a:xfrm>
        <a:solidFill>
          <a:srgbClr val="FFFFFF"/>
        </a:solidFill>
      </xdr:grpSpPr>
      <xdr:pic>
        <xdr:nvPicPr>
          <xdr:cNvPr id="11" name="Picture 13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394"/>
            <a:ext cx="110" cy="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4"/>
          <xdr:cNvSpPr txBox="1">
            <a:spLocks noChangeArrowheads="1"/>
          </xdr:cNvSpPr>
        </xdr:nvSpPr>
        <xdr:spPr>
          <a:xfrm>
            <a:off x="8" y="461"/>
            <a:ext cx="23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Click "Back" to go back to Question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5" sqref="I5"/>
    </sheetView>
  </sheetViews>
  <sheetFormatPr defaultColWidth="9.140625" defaultRowHeight="12.75"/>
  <cols>
    <col min="4" max="4" width="10.28125" style="0" bestFit="1" customWidth="1"/>
  </cols>
  <sheetData>
    <row r="1" ht="12.75">
      <c r="G1" s="18" t="s">
        <v>41</v>
      </c>
    </row>
    <row r="3" ht="12.75">
      <c r="C3" s="18" t="s">
        <v>40</v>
      </c>
    </row>
    <row r="4" ht="12.75">
      <c r="C4" s="18" t="s">
        <v>46</v>
      </c>
    </row>
    <row r="12" ht="12.75">
      <c r="A12" t="s">
        <v>4</v>
      </c>
    </row>
    <row r="14" spans="4:5" ht="12.75">
      <c r="D14" s="3" t="s">
        <v>5</v>
      </c>
      <c r="E14" s="1"/>
    </row>
    <row r="15" spans="1:4" ht="12.75">
      <c r="A15" t="s">
        <v>0</v>
      </c>
      <c r="D15" s="4">
        <v>8000</v>
      </c>
    </row>
    <row r="16" spans="1:4" ht="12.75">
      <c r="A16" t="s">
        <v>1</v>
      </c>
      <c r="D16" s="4">
        <v>3500</v>
      </c>
    </row>
    <row r="17" spans="1:4" ht="12.75">
      <c r="A17" t="s">
        <v>2</v>
      </c>
      <c r="D17" s="4">
        <v>9500</v>
      </c>
    </row>
    <row r="18" spans="1:4" ht="12.75">
      <c r="A18" t="s">
        <v>3</v>
      </c>
      <c r="D18" s="4">
        <v>2800</v>
      </c>
    </row>
    <row r="19" spans="1:4" ht="12.75">
      <c r="A19" t="s">
        <v>6</v>
      </c>
      <c r="D19" s="4">
        <v>4100</v>
      </c>
    </row>
    <row r="20" spans="1:4" ht="12.75">
      <c r="A20" t="s">
        <v>7</v>
      </c>
      <c r="D20" s="4">
        <v>2000</v>
      </c>
    </row>
    <row r="21" spans="1:4" ht="12.75">
      <c r="A21" t="s">
        <v>8</v>
      </c>
      <c r="D21" s="4">
        <v>10000</v>
      </c>
    </row>
    <row r="22" spans="1:4" ht="12.75">
      <c r="A22" t="s">
        <v>9</v>
      </c>
      <c r="D22" s="4">
        <v>1500</v>
      </c>
    </row>
    <row r="23" spans="1:4" ht="12.75">
      <c r="A23" t="s">
        <v>10</v>
      </c>
      <c r="D23" s="4">
        <v>3000</v>
      </c>
    </row>
    <row r="24" spans="1:4" ht="12.75">
      <c r="A24" t="s">
        <v>14</v>
      </c>
      <c r="D24" s="4">
        <v>25000</v>
      </c>
    </row>
    <row r="25" spans="1:4" ht="12.75">
      <c r="A25" t="s">
        <v>15</v>
      </c>
      <c r="D25" s="4">
        <v>8500</v>
      </c>
    </row>
    <row r="26" spans="1:4" ht="12.75">
      <c r="A26" t="s">
        <v>16</v>
      </c>
      <c r="D26" s="4">
        <v>1800</v>
      </c>
    </row>
    <row r="27" spans="1:4" ht="12.75">
      <c r="A27" t="s">
        <v>11</v>
      </c>
      <c r="D27" s="4">
        <v>3500</v>
      </c>
    </row>
    <row r="28" spans="1:4" ht="12.75">
      <c r="A28" t="s">
        <v>12</v>
      </c>
      <c r="D28" s="4">
        <v>900</v>
      </c>
    </row>
    <row r="29" spans="1:4" ht="12.75">
      <c r="A29" t="s">
        <v>13</v>
      </c>
      <c r="D29" s="4">
        <v>3000</v>
      </c>
    </row>
    <row r="30" ht="12.75">
      <c r="D30" s="2"/>
    </row>
    <row r="31" spans="1:4" ht="12.75">
      <c r="A31" s="19" t="s">
        <v>42</v>
      </c>
      <c r="D31" s="2"/>
    </row>
    <row r="32" ht="12.75">
      <c r="A32" s="19" t="s">
        <v>43</v>
      </c>
    </row>
    <row r="33" ht="12.75">
      <c r="A33" s="19" t="s">
        <v>44</v>
      </c>
    </row>
    <row r="34" ht="12.75">
      <c r="A34" s="19" t="s">
        <v>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3" max="3" width="2.00390625" style="0" customWidth="1"/>
  </cols>
  <sheetData>
    <row r="1" spans="2:3" ht="12.75">
      <c r="B1" s="1" t="s">
        <v>17</v>
      </c>
      <c r="C1" s="1"/>
    </row>
    <row r="2" spans="1:6" ht="12.75">
      <c r="A2" s="5"/>
      <c r="B2" s="6" t="s">
        <v>18</v>
      </c>
      <c r="C2" s="6"/>
      <c r="D2" s="5"/>
      <c r="E2" s="5"/>
      <c r="F2" s="5"/>
    </row>
    <row r="3" spans="1:6" ht="12.75">
      <c r="A3" s="7"/>
      <c r="B3" s="8" t="s">
        <v>19</v>
      </c>
      <c r="C3" s="8"/>
      <c r="D3" s="8" t="s">
        <v>20</v>
      </c>
      <c r="E3" s="7"/>
      <c r="F3" s="7"/>
    </row>
    <row r="4" spans="2:4" ht="12.75">
      <c r="B4" s="1" t="s">
        <v>5</v>
      </c>
      <c r="C4" s="1"/>
      <c r="D4" s="1" t="s">
        <v>5</v>
      </c>
    </row>
    <row r="5" spans="1:4" ht="12.75">
      <c r="A5" t="s">
        <v>0</v>
      </c>
      <c r="B5" s="4">
        <f>Question!D15</f>
        <v>8000</v>
      </c>
      <c r="C5" s="4"/>
      <c r="D5" s="4"/>
    </row>
    <row r="6" spans="1:4" ht="12.75">
      <c r="A6" t="s">
        <v>2</v>
      </c>
      <c r="B6" s="4">
        <f>Question!D17</f>
        <v>9500</v>
      </c>
      <c r="C6" s="4"/>
      <c r="D6" s="4"/>
    </row>
    <row r="7" spans="1:4" ht="12.75">
      <c r="A7" t="s">
        <v>3</v>
      </c>
      <c r="B7" s="4">
        <f>Question!D18</f>
        <v>2800</v>
      </c>
      <c r="C7" s="4"/>
      <c r="D7" s="4"/>
    </row>
    <row r="8" spans="1:4" ht="12.75">
      <c r="A8" t="s">
        <v>6</v>
      </c>
      <c r="B8" s="4">
        <f>Question!D19</f>
        <v>4100</v>
      </c>
      <c r="C8" s="4"/>
      <c r="D8" s="4"/>
    </row>
    <row r="9" spans="1:4" ht="12.75">
      <c r="A9" t="s">
        <v>7</v>
      </c>
      <c r="C9" s="4"/>
      <c r="D9" s="4">
        <f>Question!D20</f>
        <v>2000</v>
      </c>
    </row>
    <row r="10" spans="1:4" ht="12.75">
      <c r="A10" t="s">
        <v>8</v>
      </c>
      <c r="C10" s="4"/>
      <c r="D10" s="4">
        <f>Question!D21</f>
        <v>10000</v>
      </c>
    </row>
    <row r="11" spans="1:4" ht="12.75">
      <c r="A11" t="s">
        <v>9</v>
      </c>
      <c r="B11" s="4">
        <f>Question!D22</f>
        <v>1500</v>
      </c>
      <c r="C11" s="4"/>
      <c r="D11" s="4"/>
    </row>
    <row r="12" spans="1:4" ht="12.75">
      <c r="A12" t="s">
        <v>10</v>
      </c>
      <c r="C12" s="4"/>
      <c r="D12" s="4">
        <f>Question!D23</f>
        <v>3000</v>
      </c>
    </row>
    <row r="13" spans="1:4" ht="12.75">
      <c r="A13" t="s">
        <v>14</v>
      </c>
      <c r="C13" s="4"/>
      <c r="D13" s="4">
        <f>Question!D24</f>
        <v>25000</v>
      </c>
    </row>
    <row r="14" spans="1:4" ht="12.75">
      <c r="A14" t="s">
        <v>15</v>
      </c>
      <c r="B14" s="4">
        <f>Question!D25</f>
        <v>8500</v>
      </c>
      <c r="C14" s="4"/>
      <c r="D14" s="4"/>
    </row>
    <row r="15" spans="1:4" ht="12.75">
      <c r="A15" t="s">
        <v>16</v>
      </c>
      <c r="C15" s="4"/>
      <c r="D15" s="4">
        <f>Question!D26</f>
        <v>1800</v>
      </c>
    </row>
    <row r="16" spans="1:4" ht="12.75">
      <c r="A16" t="s">
        <v>11</v>
      </c>
      <c r="B16" s="4">
        <f>Question!D27</f>
        <v>3500</v>
      </c>
      <c r="C16" s="4"/>
      <c r="D16" s="4"/>
    </row>
    <row r="17" spans="1:4" ht="12.75">
      <c r="A17" t="s">
        <v>12</v>
      </c>
      <c r="B17" s="4">
        <f>Question!D28</f>
        <v>900</v>
      </c>
      <c r="C17" s="4"/>
      <c r="D17" s="4"/>
    </row>
    <row r="18" spans="1:4" ht="12.75">
      <c r="A18" t="s">
        <v>13</v>
      </c>
      <c r="B18" s="4">
        <f>Question!D29</f>
        <v>3000</v>
      </c>
      <c r="C18" s="4"/>
      <c r="D18" s="4"/>
    </row>
    <row r="20" spans="2:4" ht="13.5" thickBot="1">
      <c r="B20" s="9">
        <f>SUM(B5:B18)</f>
        <v>41800</v>
      </c>
      <c r="C20" s="7"/>
      <c r="D20" s="9">
        <f>SUM(D5:D18)</f>
        <v>41800</v>
      </c>
    </row>
    <row r="21" ht="13.5" thickTop="1"/>
    <row r="22" ht="12.75">
      <c r="A22" t="s">
        <v>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31">
      <selection activeCell="H36" sqref="H36"/>
    </sheetView>
  </sheetViews>
  <sheetFormatPr defaultColWidth="9.140625" defaultRowHeight="12.75"/>
  <cols>
    <col min="1" max="1" width="26.421875" style="0" customWidth="1"/>
    <col min="4" max="4" width="27.00390625" style="0" customWidth="1"/>
  </cols>
  <sheetData>
    <row r="1" ht="12.75">
      <c r="C1" s="1" t="s">
        <v>17</v>
      </c>
    </row>
    <row r="2" spans="1:6" ht="12.75">
      <c r="A2" s="5"/>
      <c r="B2" s="5"/>
      <c r="C2" s="6" t="s">
        <v>22</v>
      </c>
      <c r="D2" s="5"/>
      <c r="E2" s="5"/>
      <c r="F2" s="5"/>
    </row>
    <row r="3" spans="2:6" ht="12.75">
      <c r="B3" s="1" t="s">
        <v>5</v>
      </c>
      <c r="C3" s="1" t="s">
        <v>5</v>
      </c>
      <c r="D3" s="12"/>
      <c r="E3" s="1" t="s">
        <v>5</v>
      </c>
      <c r="F3" s="1" t="s">
        <v>5</v>
      </c>
    </row>
    <row r="4" spans="1:6" ht="12.75">
      <c r="A4" t="s">
        <v>23</v>
      </c>
      <c r="B4" s="4"/>
      <c r="C4" s="4">
        <f>'Solution-(1)'!B5</f>
        <v>8000</v>
      </c>
      <c r="D4" s="13" t="s">
        <v>14</v>
      </c>
      <c r="E4" s="4"/>
      <c r="F4" s="4">
        <f>'Solution-(1)'!D13</f>
        <v>25000</v>
      </c>
    </row>
    <row r="5" spans="1:6" ht="12.75">
      <c r="A5" t="s">
        <v>15</v>
      </c>
      <c r="B5" s="4">
        <f>'Solution-(1)'!B14</f>
        <v>8500</v>
      </c>
      <c r="C5" s="4"/>
      <c r="D5" s="13"/>
      <c r="E5" s="4"/>
      <c r="F5" s="4"/>
    </row>
    <row r="6" spans="1:6" ht="12.75">
      <c r="A6" t="s">
        <v>24</v>
      </c>
      <c r="B6" s="10">
        <f>'Solution-(1)'!D15</f>
        <v>1800</v>
      </c>
      <c r="C6" s="10">
        <f>B5-B6</f>
        <v>6700</v>
      </c>
      <c r="D6" s="13"/>
      <c r="E6" s="4"/>
      <c r="F6" s="4"/>
    </row>
    <row r="7" spans="1:6" ht="12.75">
      <c r="A7" t="s">
        <v>25</v>
      </c>
      <c r="B7" s="4"/>
      <c r="C7" s="4">
        <f>C4+C6</f>
        <v>14700</v>
      </c>
      <c r="D7" s="13"/>
      <c r="E7" s="4"/>
      <c r="F7" s="4"/>
    </row>
    <row r="8" spans="1:6" ht="12.75">
      <c r="A8" t="s">
        <v>26</v>
      </c>
      <c r="B8" s="4"/>
      <c r="C8" s="10">
        <f>Question!D16</f>
        <v>3500</v>
      </c>
      <c r="D8" s="13"/>
      <c r="E8" s="4"/>
      <c r="F8" s="4"/>
    </row>
    <row r="9" spans="1:6" ht="12.75">
      <c r="A9" t="s">
        <v>27</v>
      </c>
      <c r="B9" s="4"/>
      <c r="C9" s="4">
        <f>C7-C8</f>
        <v>11200</v>
      </c>
      <c r="D9" s="13"/>
      <c r="E9" s="4"/>
      <c r="F9" s="4"/>
    </row>
    <row r="10" spans="1:6" ht="12.75">
      <c r="A10" t="s">
        <v>28</v>
      </c>
      <c r="B10" s="4"/>
      <c r="C10" s="4">
        <f>F11-C9</f>
        <v>13800</v>
      </c>
      <c r="D10" s="13"/>
      <c r="E10" s="4"/>
      <c r="F10" s="4"/>
    </row>
    <row r="11" spans="2:6" ht="13.5" thickBot="1">
      <c r="B11" s="4"/>
      <c r="C11" s="11">
        <f>SUM(C9:C10)</f>
        <v>25000</v>
      </c>
      <c r="D11" s="13"/>
      <c r="E11" s="4"/>
      <c r="F11" s="11">
        <f>F4</f>
        <v>25000</v>
      </c>
    </row>
    <row r="12" spans="2:6" ht="13.5" thickTop="1">
      <c r="B12" s="4"/>
      <c r="C12" s="4"/>
      <c r="D12" s="13"/>
      <c r="E12" s="4"/>
      <c r="F12" s="4"/>
    </row>
    <row r="13" spans="1:6" ht="12.75">
      <c r="A13" t="s">
        <v>11</v>
      </c>
      <c r="B13" s="4"/>
      <c r="C13" s="4">
        <f>'Solution-(1)'!B16</f>
        <v>3500</v>
      </c>
      <c r="D13" s="13" t="s">
        <v>29</v>
      </c>
      <c r="E13" s="4"/>
      <c r="F13" s="4">
        <f>C10</f>
        <v>13800</v>
      </c>
    </row>
    <row r="14" spans="1:6" ht="12.75">
      <c r="A14" t="s">
        <v>12</v>
      </c>
      <c r="B14" s="4"/>
      <c r="C14" s="4">
        <f>'Solution-(1)'!B17</f>
        <v>900</v>
      </c>
      <c r="D14" s="13"/>
      <c r="E14" s="4"/>
      <c r="F14" s="4"/>
    </row>
    <row r="15" spans="1:6" ht="12.75">
      <c r="A15" t="s">
        <v>13</v>
      </c>
      <c r="B15" s="4"/>
      <c r="C15" s="4">
        <f>'Solution-(1)'!B18</f>
        <v>3000</v>
      </c>
      <c r="D15" s="13"/>
      <c r="E15" s="4"/>
      <c r="F15" s="4"/>
    </row>
    <row r="16" spans="1:6" ht="12.75">
      <c r="A16" t="s">
        <v>30</v>
      </c>
      <c r="B16" s="4"/>
      <c r="C16" s="4">
        <f>F17-SUM(C13:C15)</f>
        <v>6400</v>
      </c>
      <c r="D16" s="13"/>
      <c r="E16" s="4"/>
      <c r="F16" s="4"/>
    </row>
    <row r="17" spans="2:6" ht="13.5" thickBot="1">
      <c r="B17" s="4"/>
      <c r="C17" s="11">
        <f>SUM(C13:C16)</f>
        <v>13800</v>
      </c>
      <c r="D17" s="13"/>
      <c r="E17" s="4"/>
      <c r="F17" s="11">
        <f>SUM(F13:F16)</f>
        <v>13800</v>
      </c>
    </row>
    <row r="18" spans="2:6" ht="13.5" thickTop="1">
      <c r="B18" s="4"/>
      <c r="C18" s="15"/>
      <c r="D18" s="13"/>
      <c r="E18" s="4"/>
      <c r="F18" s="15"/>
    </row>
    <row r="19" spans="2:6" ht="12.75">
      <c r="B19" s="4"/>
      <c r="C19" s="15"/>
      <c r="D19" s="13" t="s">
        <v>34</v>
      </c>
      <c r="E19" s="4"/>
      <c r="F19" s="15">
        <f>C16</f>
        <v>6400</v>
      </c>
    </row>
    <row r="20" spans="2:6" ht="12.75">
      <c r="B20" s="4"/>
      <c r="C20" s="4"/>
      <c r="E20" s="4"/>
      <c r="F20" s="4"/>
    </row>
    <row r="21" spans="2:6" ht="12.75">
      <c r="B21" s="4"/>
      <c r="C21" s="1" t="s">
        <v>17</v>
      </c>
      <c r="E21" s="4"/>
      <c r="F21" s="4"/>
    </row>
    <row r="22" spans="1:6" ht="12.75">
      <c r="A22" s="5"/>
      <c r="B22" s="10"/>
      <c r="C22" s="6" t="s">
        <v>31</v>
      </c>
      <c r="D22" s="5"/>
      <c r="E22" s="10"/>
      <c r="F22" s="10"/>
    </row>
    <row r="23" spans="2:6" ht="12.75">
      <c r="B23" s="1" t="s">
        <v>5</v>
      </c>
      <c r="C23" s="1" t="s">
        <v>5</v>
      </c>
      <c r="D23" s="12"/>
      <c r="E23" s="1" t="s">
        <v>5</v>
      </c>
      <c r="F23" s="1" t="s">
        <v>5</v>
      </c>
    </row>
    <row r="24" spans="1:6" ht="12.75">
      <c r="A24" s="16" t="s">
        <v>38</v>
      </c>
      <c r="B24" s="4"/>
      <c r="C24" s="4"/>
      <c r="D24" s="14" t="s">
        <v>32</v>
      </c>
      <c r="E24" s="4"/>
      <c r="F24" s="4"/>
    </row>
    <row r="25" spans="1:6" ht="12.75">
      <c r="A25" t="s">
        <v>39</v>
      </c>
      <c r="C25" s="4">
        <f>Question!D16</f>
        <v>3500</v>
      </c>
      <c r="D25" s="13" t="s">
        <v>8</v>
      </c>
      <c r="F25" s="4">
        <f>'Solution-(1)'!D10</f>
        <v>10000</v>
      </c>
    </row>
    <row r="26" spans="1:6" ht="12.75">
      <c r="A26" t="s">
        <v>6</v>
      </c>
      <c r="C26" s="4">
        <f>'Solution-(1)'!B8</f>
        <v>4100</v>
      </c>
      <c r="D26" s="13" t="s">
        <v>33</v>
      </c>
      <c r="F26" s="10">
        <f>F19</f>
        <v>6400</v>
      </c>
    </row>
    <row r="27" spans="1:6" ht="12.75">
      <c r="A27" t="s">
        <v>2</v>
      </c>
      <c r="C27" s="4">
        <f>'Solution-(1)'!B6</f>
        <v>9500</v>
      </c>
      <c r="D27" s="13"/>
      <c r="F27" s="4">
        <f>SUM(F25:F26)</f>
        <v>16400</v>
      </c>
    </row>
    <row r="28" spans="1:6" ht="12.75">
      <c r="A28" t="s">
        <v>3</v>
      </c>
      <c r="C28" s="4">
        <f>'Solution-(1)'!B7</f>
        <v>2800</v>
      </c>
      <c r="D28" s="13" t="s">
        <v>35</v>
      </c>
      <c r="F28" s="10">
        <f>'Solution-(1)'!B11</f>
        <v>1500</v>
      </c>
    </row>
    <row r="29" spans="2:6" ht="12.75">
      <c r="B29" s="4"/>
      <c r="C29" s="4"/>
      <c r="D29" s="13"/>
      <c r="F29" s="4">
        <f>F27-F28</f>
        <v>14900</v>
      </c>
    </row>
    <row r="30" spans="2:6" ht="12.75">
      <c r="B30" s="4"/>
      <c r="C30" s="4"/>
      <c r="D30" s="13"/>
      <c r="E30" s="4"/>
      <c r="F30" s="4"/>
    </row>
    <row r="31" spans="2:6" ht="12.75">
      <c r="B31" s="4"/>
      <c r="C31" s="4"/>
      <c r="D31" s="14" t="s">
        <v>36</v>
      </c>
      <c r="E31" s="4"/>
      <c r="F31" s="4"/>
    </row>
    <row r="32" spans="2:6" ht="12.75">
      <c r="B32" s="4"/>
      <c r="C32" s="4"/>
      <c r="D32" s="13" t="s">
        <v>10</v>
      </c>
      <c r="E32" s="4"/>
      <c r="F32" s="4">
        <f>'Solution-(1)'!D12</f>
        <v>3000</v>
      </c>
    </row>
    <row r="33" spans="2:6" ht="12.75">
      <c r="B33" s="4"/>
      <c r="C33" s="4"/>
      <c r="D33" s="13"/>
      <c r="E33" s="4"/>
      <c r="F33" s="4"/>
    </row>
    <row r="34" spans="4:6" ht="12.75">
      <c r="D34" s="14" t="s">
        <v>37</v>
      </c>
      <c r="E34" s="4"/>
      <c r="F34" s="4"/>
    </row>
    <row r="35" spans="4:6" ht="12.75">
      <c r="D35" s="13" t="s">
        <v>7</v>
      </c>
      <c r="E35" s="4"/>
      <c r="F35" s="4">
        <f>'Solution-(1)'!D9</f>
        <v>2000</v>
      </c>
    </row>
    <row r="36" spans="4:6" ht="12.75">
      <c r="D36" s="13"/>
      <c r="E36" s="4"/>
      <c r="F36" s="4"/>
    </row>
    <row r="37" spans="3:6" ht="13.5" thickBot="1">
      <c r="C37" s="17">
        <f>SUM(C25:C36)</f>
        <v>19900</v>
      </c>
      <c r="D37" s="13"/>
      <c r="E37" s="4"/>
      <c r="F37" s="11">
        <f>SUM(F29:F35)</f>
        <v>19900</v>
      </c>
    </row>
    <row r="38" spans="5:6" ht="13.5" thickTop="1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MOE, Singapore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Patrick's School</dc:creator>
  <cp:keywords/>
  <dc:description/>
  <cp:lastModifiedBy>Angel</cp:lastModifiedBy>
  <cp:lastPrinted>2002-05-03T02:00:58Z</cp:lastPrinted>
  <dcterms:created xsi:type="dcterms:W3CDTF">2002-05-03T01:23:02Z</dcterms:created>
  <dcterms:modified xsi:type="dcterms:W3CDTF">2002-05-03T14:16:32Z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